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olors2.xml" ContentType="application/vnd.ms-office.chartcolorstyle+xml"/>
  <Override PartName="/xl/charts/style2.xml" ContentType="application/vnd.ms-office.chartsty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DA" sheetId="1" r:id="rId1"/>
    <sheet name="Example analysis" sheetId="2" r:id="rId2"/>
  </sheets>
  <calcPr calcId="152511"/>
</workbook>
</file>

<file path=xl/calcChain.xml><?xml version="1.0" encoding="utf-8"?>
<calcChain xmlns="http://schemas.openxmlformats.org/spreadsheetml/2006/main">
  <c r="F30" i="1" l="1"/>
  <c r="F29" i="1"/>
  <c r="F28" i="1"/>
  <c r="D15" i="1"/>
  <c r="D14" i="1"/>
  <c r="D13" i="1"/>
  <c r="D12" i="1"/>
  <c r="D11" i="1"/>
  <c r="D10" i="1"/>
  <c r="D9" i="1"/>
  <c r="D8" i="1"/>
  <c r="E8" i="1" s="1"/>
  <c r="E14" i="1" l="1"/>
  <c r="E15" i="1"/>
  <c r="G28" i="1"/>
  <c r="E10" i="1"/>
  <c r="E11" i="1"/>
  <c r="E12" i="1"/>
  <c r="E13" i="1"/>
  <c r="G30" i="1"/>
  <c r="E9" i="1"/>
  <c r="E20" i="1" s="1"/>
  <c r="F29" i="2"/>
  <c r="F30" i="2"/>
  <c r="C20" i="1" l="1"/>
  <c r="J28" i="1" s="1"/>
  <c r="J30" i="1"/>
  <c r="F28" i="2"/>
  <c r="D15" i="2" l="1"/>
  <c r="D14" i="2"/>
  <c r="D13" i="2"/>
  <c r="D12" i="2"/>
  <c r="D11" i="2"/>
  <c r="D10" i="2"/>
  <c r="D9" i="2"/>
  <c r="D8" i="2"/>
  <c r="G30" i="2" s="1"/>
  <c r="G28" i="2" l="1"/>
  <c r="E13" i="2"/>
  <c r="E8" i="2"/>
  <c r="E12" i="2"/>
  <c r="E14" i="2"/>
  <c r="E9" i="2"/>
  <c r="E15" i="2"/>
  <c r="E10" i="2"/>
  <c r="E11" i="2"/>
  <c r="C20" i="2" l="1"/>
  <c r="E20" i="2"/>
  <c r="J30" i="2" s="1"/>
  <c r="J28" i="2" l="1"/>
</calcChain>
</file>

<file path=xl/sharedStrings.xml><?xml version="1.0" encoding="utf-8"?>
<sst xmlns="http://schemas.openxmlformats.org/spreadsheetml/2006/main" count="68" uniqueCount="33">
  <si>
    <t>Calculation</t>
    <phoneticPr fontId="2" type="noConversion"/>
  </si>
  <si>
    <t>OD Value</t>
    <phoneticPr fontId="2" type="noConversion"/>
  </si>
  <si>
    <r>
      <rPr>
        <b/>
        <sz val="11"/>
        <color theme="1"/>
        <rFont val="Times New Roman"/>
        <family val="1"/>
      </rPr>
      <t>[Note]</t>
    </r>
    <r>
      <rPr>
        <b/>
        <sz val="11"/>
        <color theme="1"/>
        <rFont val="宋体"/>
        <family val="3"/>
        <charset val="134"/>
      </rPr>
      <t>：</t>
    </r>
    <phoneticPr fontId="2" type="noConversion"/>
  </si>
  <si>
    <t>Cpr: Concentration of protein in sample (gprot/L)</t>
    <phoneticPr fontId="2" type="noConversion"/>
  </si>
  <si>
    <t>x: The concentration of standard.</t>
    <phoneticPr fontId="2" type="noConversion"/>
  </si>
  <si>
    <t>a: The slope of standard curve.</t>
    <phoneticPr fontId="2" type="noConversion"/>
  </si>
  <si>
    <t>b: The intercept of standard curve.</t>
    <phoneticPr fontId="2" type="noConversion"/>
  </si>
  <si>
    <t>b:</t>
    <phoneticPr fontId="2" type="noConversion"/>
  </si>
  <si>
    <t>Standard curve</t>
    <phoneticPr fontId="2" type="noConversion"/>
  </si>
  <si>
    <t>OD Value</t>
    <phoneticPr fontId="2" type="noConversion"/>
  </si>
  <si>
    <t>Average OD</t>
    <phoneticPr fontId="2" type="noConversion"/>
  </si>
  <si>
    <t>Absoluted OD</t>
    <phoneticPr fontId="2" type="noConversion"/>
  </si>
  <si>
    <t>a:</t>
    <phoneticPr fontId="2" type="noConversion"/>
  </si>
  <si>
    <t>Average OD</t>
    <phoneticPr fontId="2" type="noConversion"/>
  </si>
  <si>
    <t>f</t>
    <phoneticPr fontId="2" type="noConversion"/>
  </si>
  <si>
    <t>Cpr</t>
    <phoneticPr fontId="2" type="noConversion"/>
  </si>
  <si>
    <t>Serum (plasma) sample</t>
    <phoneticPr fontId="2" type="noConversion"/>
  </si>
  <si>
    <t>ODSample</t>
    <phoneticPr fontId="2" type="noConversion"/>
  </si>
  <si>
    <t>Tissue sample</t>
    <phoneticPr fontId="2" type="noConversion"/>
  </si>
  <si>
    <t>ODControl</t>
    <phoneticPr fontId="2" type="noConversion"/>
  </si>
  <si>
    <t>1.Serum (plasma) sample:</t>
    <phoneticPr fontId="2" type="noConversion"/>
  </si>
  <si>
    <t>f: Dilution factor of sample before tested.</t>
    <phoneticPr fontId="2" type="noConversion"/>
  </si>
  <si>
    <t>Concentration (μmol/L)</t>
    <phoneticPr fontId="2" type="noConversion"/>
  </si>
  <si>
    <t xml:space="preserve">Plot the standard curve by using OD value of standard and correspondent concentration as y-axis and x-axis respectively.The standard curve is: y= ax + b. </t>
    <phoneticPr fontId="2" type="noConversion"/>
  </si>
  <si>
    <r>
      <rPr>
        <sz val="11"/>
        <color theme="1"/>
        <rFont val="宋体"/>
        <family val="3"/>
        <charset val="134"/>
      </rPr>
      <t>△</t>
    </r>
    <r>
      <rPr>
        <sz val="11"/>
        <color theme="1"/>
        <rFont val="Times New Roman"/>
        <family val="1"/>
      </rPr>
      <t>A</t>
    </r>
    <r>
      <rPr>
        <vertAlign val="subscript"/>
        <sz val="11"/>
        <color theme="1"/>
        <rFont val="Times New Roman"/>
        <family val="1"/>
      </rPr>
      <t>665</t>
    </r>
    <phoneticPr fontId="2" type="noConversion"/>
  </si>
  <si>
    <t>2.Tissue sample:</t>
    <phoneticPr fontId="2" type="noConversion"/>
  </si>
  <si>
    <t>y: ODStandard – ODBlank (ODBlank is the OD value when the standard concentration is 0).</t>
    <phoneticPr fontId="2" type="noConversion"/>
  </si>
  <si>
    <t>ΔA: Absolute OD (ODSample – ODBlank).</t>
    <phoneticPr fontId="2" type="noConversion"/>
  </si>
  <si>
    <t>MDA (μmol/L) = (∆A  -b)  ÷ a × f</t>
    <phoneticPr fontId="2" type="noConversion"/>
  </si>
  <si>
    <t xml:space="preserve">MDA (μmol/gprot) = (∆A - b) ÷ a × f ÷ Cpr
</t>
    <phoneticPr fontId="2" type="noConversion"/>
  </si>
  <si>
    <t xml:space="preserve">MDA (μmol/L or μmol/gprot )        </t>
    <phoneticPr fontId="2" type="noConversion"/>
  </si>
  <si>
    <t>Note: In general, the serum (plasma) samples are no hemolysis or lipidemia, control tube can be removed, just need to establish blank (the concentration of standard is 0 μmol/L) tube.</t>
    <phoneticPr fontId="2" type="noConversion"/>
  </si>
  <si>
    <t>EEA015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</si>
</sst>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"/>
    <numFmt numFmtId="177" formatCode="0.000_ "/>
  </numFmts>
  <fonts count="10" x14ac:knownFonts="1">
    <font>
      <sz val="11"/>
      <color theme="1"/>
      <name val="宋体"/>
      <family val="2"/>
      <scheme val="minor"/>
    </font>
    <font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4" fillId="0" borderId="0" xfId="0" applyFont="1"/>
    <xf numFmtId="0" fontId="4" fillId="2" borderId="0" xfId="0" applyFont="1" applyFill="1" applyAlignment="1">
      <alignment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176" fontId="4" fillId="0" borderId="8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9" borderId="11" xfId="0" applyFont="1" applyFill="1" applyBorder="1" applyAlignment="1">
      <alignment horizontal="left" vertical="center"/>
    </xf>
    <xf numFmtId="0" fontId="4" fillId="9" borderId="12" xfId="0" applyFont="1" applyFill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Alignment="1"/>
    <xf numFmtId="177" fontId="4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1" fillId="2" borderId="0" xfId="0" applyFont="1" applyFill="1" applyAlignment="1">
      <alignment horizontal="center" vertical="center"/>
    </xf>
    <xf numFmtId="0" fontId="4" fillId="10" borderId="7" xfId="0" applyFont="1" applyFill="1" applyBorder="1" applyAlignment="1">
      <alignment vertical="center"/>
    </xf>
    <xf numFmtId="0" fontId="4" fillId="10" borderId="7" xfId="0" applyFont="1" applyFill="1" applyBorder="1" applyAlignment="1">
      <alignment horizontal="left" vertical="center"/>
    </xf>
    <xf numFmtId="176" fontId="4" fillId="0" borderId="0" xfId="0" applyNumberFormat="1" applyFont="1"/>
    <xf numFmtId="0" fontId="4" fillId="0" borderId="0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right" vertical="center"/>
    </xf>
    <xf numFmtId="0" fontId="4" fillId="9" borderId="12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left" vertical="center"/>
    </xf>
    <xf numFmtId="176" fontId="9" fillId="0" borderId="4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6" fontId="9" fillId="0" borderId="9" xfId="0" applyNumberFormat="1" applyFont="1" applyBorder="1" applyAlignment="1">
      <alignment horizontal="left" vertical="center"/>
    </xf>
    <xf numFmtId="176" fontId="9" fillId="0" borderId="10" xfId="0" applyNumberFormat="1" applyFont="1" applyBorder="1" applyAlignment="1">
      <alignment horizontal="left" vertical="center"/>
    </xf>
    <xf numFmtId="176" fontId="9" fillId="0" borderId="13" xfId="0" applyNumberFormat="1" applyFont="1" applyBorder="1" applyAlignment="1">
      <alignment horizontal="left" vertical="center"/>
    </xf>
    <xf numFmtId="176" fontId="9" fillId="0" borderId="6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/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/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Standard Curve</a:t>
            </a:r>
            <a:endParaRPr lang="zh-CN" altLang="zh-CN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198272090988624"/>
                  <c:y val="1.75925925925925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MDA!$A$8:$A$15</c:f>
              <c:numCache>
                <c:formatCode>General</c:formatCode>
                <c:ptCount val="8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40</c:v>
                </c:pt>
              </c:numCache>
            </c:numRef>
          </c:xVal>
          <c:yVal>
            <c:numRef>
              <c:f>MDA!$E$8:$E$15</c:f>
              <c:numCache>
                <c:formatCode>0.000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1954048"/>
        <c:axId val="981950520"/>
      </c:scatterChart>
      <c:valAx>
        <c:axId val="981954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81950520"/>
        <c:crosses val="autoZero"/>
        <c:crossBetween val="midCat"/>
      </c:valAx>
      <c:valAx>
        <c:axId val="98195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81954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Standard Curve</a:t>
            </a:r>
            <a:endParaRPr lang="zh-CN" altLang="zh-CN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5337882764654416"/>
                  <c:y val="1.296296296296296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'Example analysis'!$A$8:$A$15</c:f>
              <c:numCache>
                <c:formatCode>General</c:formatCode>
                <c:ptCount val="8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40</c:v>
                </c:pt>
              </c:numCache>
            </c:numRef>
          </c:xVal>
          <c:yVal>
            <c:numRef>
              <c:f>'Example analysis'!$E$8:$E$15</c:f>
              <c:numCache>
                <c:formatCode>0.000</c:formatCode>
                <c:ptCount val="8"/>
                <c:pt idx="0">
                  <c:v>0</c:v>
                </c:pt>
                <c:pt idx="1">
                  <c:v>2.9500000000000005E-2</c:v>
                </c:pt>
                <c:pt idx="2">
                  <c:v>5.1999999999999998E-2</c:v>
                </c:pt>
                <c:pt idx="3">
                  <c:v>8.0999999999999989E-2</c:v>
                </c:pt>
                <c:pt idx="4">
                  <c:v>0.11399999999999999</c:v>
                </c:pt>
                <c:pt idx="5">
                  <c:v>0.14099999999999999</c:v>
                </c:pt>
                <c:pt idx="6">
                  <c:v>0.16899999999999998</c:v>
                </c:pt>
                <c:pt idx="7">
                  <c:v>0.22800000000000001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1951304"/>
        <c:axId val="715042512"/>
      </c:scatterChart>
      <c:valAx>
        <c:axId val="981951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15042512"/>
        <c:crosses val="autoZero"/>
        <c:crossBetween val="midCat"/>
      </c:valAx>
      <c:valAx>
        <c:axId val="71504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81951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5</xdr:row>
      <xdr:rowOff>4762</xdr:rowOff>
    </xdr:from>
    <xdr:to>
      <xdr:col>11</xdr:col>
      <xdr:colOff>361950</xdr:colOff>
      <xdr:row>18</xdr:row>
      <xdr:rowOff>80962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4</xdr:row>
      <xdr:rowOff>23812</xdr:rowOff>
    </xdr:from>
    <xdr:to>
      <xdr:col>11</xdr:col>
      <xdr:colOff>438150</xdr:colOff>
      <xdr:row>17</xdr:row>
      <xdr:rowOff>100012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activeCell="G4" sqref="G4"/>
    </sheetView>
  </sheetViews>
  <sheetFormatPr defaultRowHeight="15" x14ac:dyDescent="0.25"/>
  <cols>
    <col min="1" max="1" width="12.875" style="2" customWidth="1"/>
    <col min="2" max="4" width="9" style="2"/>
    <col min="5" max="5" width="9.875" style="2" customWidth="1"/>
    <col min="6" max="6" width="11.875" style="2" customWidth="1"/>
    <col min="7" max="7" width="9.875" style="2" bestFit="1" customWidth="1"/>
    <col min="8" max="10" width="9" style="2"/>
    <col min="11" max="11" width="10.375" style="2" customWidth="1"/>
    <col min="12" max="16384" width="9" style="2"/>
  </cols>
  <sheetData>
    <row r="1" spans="1:22" ht="15.75" x14ac:dyDescent="0.25">
      <c r="A1" s="59" t="s">
        <v>32</v>
      </c>
      <c r="B1" s="59"/>
      <c r="C1" s="59"/>
      <c r="D1" s="59"/>
      <c r="E1" s="59"/>
      <c r="F1" s="59"/>
      <c r="G1" s="59"/>
      <c r="H1" s="59"/>
      <c r="I1" s="59"/>
      <c r="J1" s="59"/>
      <c r="K1" s="25"/>
    </row>
    <row r="2" spans="1:22" ht="15.75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25"/>
      <c r="M2" s="60" t="s">
        <v>0</v>
      </c>
      <c r="N2" s="61"/>
      <c r="O2" s="61"/>
      <c r="P2" s="61"/>
      <c r="Q2" s="61"/>
      <c r="R2" s="61"/>
      <c r="S2" s="61"/>
      <c r="T2" s="61"/>
      <c r="U2" s="61"/>
      <c r="V2" s="61"/>
    </row>
    <row r="3" spans="1:22" ht="15.75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25"/>
      <c r="M3" s="62" t="s">
        <v>20</v>
      </c>
      <c r="N3" s="63"/>
      <c r="O3" s="63"/>
      <c r="P3" s="63"/>
      <c r="Q3" s="63"/>
      <c r="R3" s="63"/>
      <c r="S3" s="63"/>
      <c r="T3" s="63"/>
      <c r="U3" s="63"/>
      <c r="V3" s="64"/>
    </row>
    <row r="4" spans="1:22" x14ac:dyDescent="0.25">
      <c r="M4" s="65" t="s">
        <v>28</v>
      </c>
      <c r="N4" s="65"/>
      <c r="O4" s="65"/>
      <c r="P4" s="65"/>
      <c r="Q4" s="65"/>
      <c r="R4" s="65"/>
      <c r="S4" s="65"/>
      <c r="T4" s="65"/>
      <c r="U4" s="65"/>
      <c r="V4" s="65"/>
    </row>
    <row r="5" spans="1:22" x14ac:dyDescent="0.25">
      <c r="A5" s="66" t="s">
        <v>8</v>
      </c>
      <c r="B5" s="66"/>
      <c r="C5" s="66"/>
      <c r="D5" s="66"/>
      <c r="E5" s="66"/>
      <c r="M5" s="62" t="s">
        <v>25</v>
      </c>
      <c r="N5" s="63"/>
      <c r="O5" s="63"/>
      <c r="P5" s="63"/>
      <c r="Q5" s="63"/>
      <c r="R5" s="63"/>
      <c r="S5" s="63"/>
      <c r="T5" s="63"/>
      <c r="U5" s="63"/>
      <c r="V5" s="64"/>
    </row>
    <row r="6" spans="1:22" ht="15" customHeight="1" x14ac:dyDescent="0.25">
      <c r="A6" s="66"/>
      <c r="B6" s="66"/>
      <c r="C6" s="66"/>
      <c r="D6" s="66"/>
      <c r="E6" s="66"/>
      <c r="M6" s="65" t="s">
        <v>29</v>
      </c>
      <c r="N6" s="65"/>
      <c r="O6" s="65"/>
      <c r="P6" s="65"/>
      <c r="Q6" s="65"/>
      <c r="R6" s="65"/>
      <c r="S6" s="65"/>
      <c r="T6" s="65"/>
      <c r="U6" s="65"/>
      <c r="V6" s="65"/>
    </row>
    <row r="7" spans="1:22" ht="30" x14ac:dyDescent="0.25">
      <c r="A7" s="3" t="s">
        <v>22</v>
      </c>
      <c r="B7" s="53" t="s">
        <v>9</v>
      </c>
      <c r="C7" s="53"/>
      <c r="D7" s="3" t="s">
        <v>10</v>
      </c>
      <c r="E7" s="3" t="s">
        <v>11</v>
      </c>
      <c r="M7" s="54" t="s">
        <v>2</v>
      </c>
      <c r="N7" s="55"/>
      <c r="O7" s="55"/>
      <c r="P7" s="55"/>
      <c r="Q7" s="55"/>
      <c r="R7" s="55"/>
      <c r="S7" s="55"/>
      <c r="T7" s="55"/>
      <c r="U7" s="55"/>
      <c r="V7" s="55"/>
    </row>
    <row r="8" spans="1:22" ht="15" customHeight="1" x14ac:dyDescent="0.25">
      <c r="A8" s="4">
        <v>0</v>
      </c>
      <c r="B8" s="5"/>
      <c r="C8" s="5"/>
      <c r="D8" s="7" t="e">
        <f>AVERAGE(B8:C8)</f>
        <v>#DIV/0!</v>
      </c>
      <c r="E8" s="6" t="e">
        <f>D8-$D$8</f>
        <v>#DIV/0!</v>
      </c>
      <c r="M8" s="56" t="s">
        <v>26</v>
      </c>
      <c r="N8" s="56"/>
      <c r="O8" s="56"/>
      <c r="P8" s="56"/>
      <c r="Q8" s="56"/>
      <c r="R8" s="56"/>
      <c r="S8" s="56"/>
      <c r="T8" s="56"/>
      <c r="U8" s="56"/>
      <c r="V8" s="56"/>
    </row>
    <row r="9" spans="1:22" ht="15" customHeight="1" x14ac:dyDescent="0.25">
      <c r="A9" s="4">
        <v>5</v>
      </c>
      <c r="B9" s="5"/>
      <c r="C9" s="5"/>
      <c r="D9" s="7" t="e">
        <f t="shared" ref="D9:D15" si="0">AVERAGE(B9:C9)</f>
        <v>#DIV/0!</v>
      </c>
      <c r="E9" s="6" t="e">
        <f t="shared" ref="E9:E15" si="1">D9-$D$8</f>
        <v>#DIV/0!</v>
      </c>
      <c r="M9" s="56" t="s">
        <v>4</v>
      </c>
      <c r="N9" s="56"/>
      <c r="O9" s="56"/>
      <c r="P9" s="56"/>
      <c r="Q9" s="56"/>
      <c r="R9" s="56"/>
      <c r="S9" s="56"/>
      <c r="T9" s="56"/>
      <c r="U9" s="56"/>
      <c r="V9" s="56"/>
    </row>
    <row r="10" spans="1:22" x14ac:dyDescent="0.25">
      <c r="A10" s="4">
        <v>10</v>
      </c>
      <c r="B10" s="5"/>
      <c r="C10" s="5"/>
      <c r="D10" s="7" t="e">
        <f t="shared" si="0"/>
        <v>#DIV/0!</v>
      </c>
      <c r="E10" s="6" t="e">
        <f t="shared" si="1"/>
        <v>#DIV/0!</v>
      </c>
      <c r="M10" s="56" t="s">
        <v>5</v>
      </c>
      <c r="N10" s="56"/>
      <c r="O10" s="56"/>
      <c r="P10" s="56"/>
      <c r="Q10" s="56"/>
      <c r="R10" s="56"/>
      <c r="S10" s="56"/>
      <c r="T10" s="56"/>
      <c r="U10" s="56"/>
      <c r="V10" s="56"/>
    </row>
    <row r="11" spans="1:22" x14ac:dyDescent="0.25">
      <c r="A11" s="4">
        <v>15</v>
      </c>
      <c r="B11" s="5"/>
      <c r="C11" s="5"/>
      <c r="D11" s="7" t="e">
        <f t="shared" si="0"/>
        <v>#DIV/0!</v>
      </c>
      <c r="E11" s="6" t="e">
        <f t="shared" si="1"/>
        <v>#DIV/0!</v>
      </c>
      <c r="M11" s="56" t="s">
        <v>6</v>
      </c>
      <c r="N11" s="56"/>
      <c r="O11" s="56"/>
      <c r="P11" s="56"/>
      <c r="Q11" s="56"/>
      <c r="R11" s="56"/>
      <c r="S11" s="56"/>
      <c r="T11" s="56"/>
      <c r="U11" s="56"/>
      <c r="V11" s="56"/>
    </row>
    <row r="12" spans="1:22" x14ac:dyDescent="0.25">
      <c r="A12" s="4">
        <v>20</v>
      </c>
      <c r="B12" s="5"/>
      <c r="C12" s="5"/>
      <c r="D12" s="7" t="e">
        <f t="shared" si="0"/>
        <v>#DIV/0!</v>
      </c>
      <c r="E12" s="6" t="e">
        <f t="shared" si="1"/>
        <v>#DIV/0!</v>
      </c>
      <c r="M12" s="56" t="s">
        <v>21</v>
      </c>
      <c r="N12" s="56"/>
      <c r="O12" s="56"/>
      <c r="P12" s="56"/>
      <c r="Q12" s="56"/>
      <c r="R12" s="56"/>
      <c r="S12" s="56"/>
      <c r="T12" s="56"/>
      <c r="U12" s="56"/>
      <c r="V12" s="56"/>
    </row>
    <row r="13" spans="1:22" x14ac:dyDescent="0.25">
      <c r="A13" s="4">
        <v>25</v>
      </c>
      <c r="B13" s="5"/>
      <c r="C13" s="5"/>
      <c r="D13" s="7" t="e">
        <f t="shared" si="0"/>
        <v>#DIV/0!</v>
      </c>
      <c r="E13" s="6" t="e">
        <f t="shared" si="1"/>
        <v>#DIV/0!</v>
      </c>
      <c r="M13" s="56" t="s">
        <v>3</v>
      </c>
      <c r="N13" s="56"/>
      <c r="O13" s="56"/>
      <c r="P13" s="56"/>
      <c r="Q13" s="56"/>
      <c r="R13" s="56"/>
      <c r="S13" s="56"/>
      <c r="T13" s="56"/>
      <c r="U13" s="56"/>
      <c r="V13" s="56"/>
    </row>
    <row r="14" spans="1:22" x14ac:dyDescent="0.25">
      <c r="A14" s="4">
        <v>30</v>
      </c>
      <c r="B14" s="5"/>
      <c r="C14" s="5"/>
      <c r="D14" s="7" t="e">
        <f t="shared" si="0"/>
        <v>#DIV/0!</v>
      </c>
      <c r="E14" s="6" t="e">
        <f t="shared" si="1"/>
        <v>#DIV/0!</v>
      </c>
      <c r="M14" s="56" t="s">
        <v>27</v>
      </c>
      <c r="N14" s="56"/>
      <c r="O14" s="56"/>
      <c r="P14" s="56"/>
      <c r="Q14" s="56"/>
      <c r="R14" s="56"/>
      <c r="S14" s="56"/>
      <c r="T14" s="56"/>
      <c r="U14" s="56"/>
      <c r="V14" s="56"/>
    </row>
    <row r="15" spans="1:22" x14ac:dyDescent="0.25">
      <c r="A15" s="4">
        <v>40</v>
      </c>
      <c r="B15" s="5"/>
      <c r="C15" s="5"/>
      <c r="D15" s="7" t="e">
        <f t="shared" si="0"/>
        <v>#DIV/0!</v>
      </c>
      <c r="E15" s="6" t="e">
        <f t="shared" si="1"/>
        <v>#DIV/0!</v>
      </c>
    </row>
    <row r="16" spans="1:22" ht="15" customHeight="1" x14ac:dyDescent="0.25">
      <c r="A16" s="57" t="s">
        <v>23</v>
      </c>
      <c r="B16" s="57"/>
      <c r="C16" s="57"/>
      <c r="D16" s="57"/>
      <c r="E16" s="57"/>
    </row>
    <row r="17" spans="1:23" x14ac:dyDescent="0.25">
      <c r="A17" s="57"/>
      <c r="B17" s="57"/>
      <c r="C17" s="57"/>
      <c r="D17" s="57"/>
      <c r="E17" s="57"/>
    </row>
    <row r="18" spans="1:23" x14ac:dyDescent="0.25">
      <c r="A18" s="57"/>
      <c r="B18" s="57"/>
      <c r="C18" s="57"/>
      <c r="D18" s="57"/>
      <c r="E18" s="57"/>
    </row>
    <row r="19" spans="1:23" ht="15.75" thickBot="1" x14ac:dyDescent="0.3">
      <c r="A19" s="57"/>
      <c r="B19" s="57"/>
      <c r="C19" s="57"/>
      <c r="D19" s="57"/>
      <c r="E19" s="57"/>
    </row>
    <row r="20" spans="1:23" ht="15.75" thickBot="1" x14ac:dyDescent="0.3">
      <c r="A20" s="15"/>
      <c r="B20" s="16" t="s">
        <v>12</v>
      </c>
      <c r="C20" s="30" t="e">
        <f>SLOPE(E8:E15,A8:A15)</f>
        <v>#DIV/0!</v>
      </c>
      <c r="D20" s="18" t="s">
        <v>7</v>
      </c>
      <c r="E20" s="31" t="e">
        <f>INTERCEPT(E8:E15,A8:A15)</f>
        <v>#DIV/0!</v>
      </c>
      <c r="N20" s="58"/>
      <c r="O20" s="58"/>
      <c r="P20" s="58"/>
      <c r="Q20" s="58"/>
      <c r="R20" s="58"/>
      <c r="S20" s="58"/>
      <c r="T20" s="58"/>
      <c r="U20" s="58"/>
      <c r="V20" s="58"/>
      <c r="W20" s="58"/>
    </row>
    <row r="21" spans="1:23" x14ac:dyDescent="0.25">
      <c r="A21" s="15"/>
      <c r="B21" s="29"/>
      <c r="C21" s="29"/>
      <c r="D21" s="29"/>
      <c r="E21" s="29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23" ht="15" customHeight="1" x14ac:dyDescent="0.25">
      <c r="A22" s="51" t="s">
        <v>31</v>
      </c>
      <c r="B22" s="51"/>
      <c r="C22" s="51"/>
      <c r="D22" s="51"/>
      <c r="E22" s="51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23" x14ac:dyDescent="0.25">
      <c r="A23" s="51"/>
      <c r="B23" s="51"/>
      <c r="C23" s="51"/>
      <c r="D23" s="51"/>
      <c r="E23" s="51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1:23" x14ac:dyDescent="0.25">
      <c r="A24" s="51"/>
      <c r="B24" s="51"/>
      <c r="C24" s="51"/>
      <c r="D24" s="51"/>
      <c r="E24" s="51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23" x14ac:dyDescent="0.25">
      <c r="A25" s="51"/>
      <c r="B25" s="51"/>
      <c r="C25" s="51"/>
      <c r="D25" s="51"/>
      <c r="E25" s="51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1:23" x14ac:dyDescent="0.25"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23" ht="29.25" customHeight="1" x14ac:dyDescent="0.25">
      <c r="A27" s="8"/>
      <c r="B27" s="9"/>
      <c r="C27" s="38" t="s">
        <v>1</v>
      </c>
      <c r="D27" s="38"/>
      <c r="E27" s="38"/>
      <c r="F27" s="10" t="s">
        <v>13</v>
      </c>
      <c r="G27" s="23" t="s">
        <v>24</v>
      </c>
      <c r="H27" s="23" t="s">
        <v>14</v>
      </c>
      <c r="I27" s="23" t="s">
        <v>15</v>
      </c>
      <c r="J27" s="38" t="s">
        <v>30</v>
      </c>
      <c r="K27" s="38"/>
      <c r="L27" s="20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3" ht="15" customHeight="1" x14ac:dyDescent="0.25">
      <c r="A28" s="40" t="s">
        <v>16</v>
      </c>
      <c r="B28" s="12" t="s">
        <v>17</v>
      </c>
      <c r="C28" s="13"/>
      <c r="D28" s="13"/>
      <c r="E28" s="13"/>
      <c r="F28" s="14" t="e">
        <f>AVERAGE(C28:E28)</f>
        <v>#DIV/0!</v>
      </c>
      <c r="G28" s="41" t="e">
        <f>F28-$D$8</f>
        <v>#DIV/0!</v>
      </c>
      <c r="H28" s="43"/>
      <c r="I28" s="45"/>
      <c r="J28" s="47" t="e">
        <f>(G28-$E$20)/C20*H28</f>
        <v>#DIV/0!</v>
      </c>
      <c r="K28" s="48"/>
      <c r="N28" s="22"/>
    </row>
    <row r="29" spans="1:23" ht="15" customHeight="1" x14ac:dyDescent="0.25">
      <c r="A29" s="40"/>
      <c r="B29" s="26" t="s">
        <v>19</v>
      </c>
      <c r="C29" s="27"/>
      <c r="D29" s="27"/>
      <c r="E29" s="27"/>
      <c r="F29" s="14" t="e">
        <f t="shared" ref="F29:F30" si="2">AVERAGE(C29:E29)</f>
        <v>#DIV/0!</v>
      </c>
      <c r="G29" s="42"/>
      <c r="H29" s="44"/>
      <c r="I29" s="46"/>
      <c r="J29" s="49"/>
      <c r="K29" s="50"/>
      <c r="N29" s="22"/>
    </row>
    <row r="30" spans="1:23" ht="15" customHeight="1" x14ac:dyDescent="0.25">
      <c r="A30" s="32" t="s">
        <v>18</v>
      </c>
      <c r="B30" s="12" t="s">
        <v>17</v>
      </c>
      <c r="C30" s="13"/>
      <c r="D30" s="13"/>
      <c r="E30" s="13"/>
      <c r="F30" s="6" t="e">
        <f t="shared" si="2"/>
        <v>#DIV/0!</v>
      </c>
      <c r="G30" s="33" t="e">
        <f>F30-$D$8</f>
        <v>#DIV/0!</v>
      </c>
      <c r="H30" s="34"/>
      <c r="I30" s="35"/>
      <c r="J30" s="36" t="e">
        <f>(G30-$E$20)/C20*H30/I30</f>
        <v>#DIV/0!</v>
      </c>
      <c r="K30" s="37"/>
      <c r="N30" s="22"/>
    </row>
    <row r="31" spans="1:23" x14ac:dyDescent="0.25">
      <c r="B31" s="24"/>
      <c r="C31" s="24"/>
      <c r="F31" s="24"/>
      <c r="G31" s="24"/>
      <c r="J31" s="28"/>
    </row>
    <row r="32" spans="1:23" x14ac:dyDescent="0.25">
      <c r="B32" s="24"/>
      <c r="C32" s="24"/>
      <c r="F32" s="24"/>
      <c r="G32" s="24"/>
    </row>
    <row r="33" spans="2:7" x14ac:dyDescent="0.25">
      <c r="B33" s="24"/>
      <c r="C33" s="24"/>
      <c r="F33" s="24"/>
      <c r="G33" s="24"/>
    </row>
    <row r="34" spans="2:7" x14ac:dyDescent="0.25">
      <c r="B34" s="24"/>
      <c r="C34" s="24"/>
      <c r="F34" s="24"/>
      <c r="G34" s="24"/>
    </row>
    <row r="35" spans="2:7" x14ac:dyDescent="0.25">
      <c r="B35" s="24"/>
      <c r="C35" s="24"/>
      <c r="F35" s="24"/>
      <c r="G35" s="24"/>
    </row>
  </sheetData>
  <mergeCells count="29">
    <mergeCell ref="A1:J3"/>
    <mergeCell ref="M2:V2"/>
    <mergeCell ref="M3:V3"/>
    <mergeCell ref="M4:V4"/>
    <mergeCell ref="A5:E6"/>
    <mergeCell ref="M5:V5"/>
    <mergeCell ref="M6:V6"/>
    <mergeCell ref="A22:E25"/>
    <mergeCell ref="N26:W26"/>
    <mergeCell ref="B7:C7"/>
    <mergeCell ref="M7:V7"/>
    <mergeCell ref="M8:V8"/>
    <mergeCell ref="M9:V9"/>
    <mergeCell ref="M10:V10"/>
    <mergeCell ref="M11:V11"/>
    <mergeCell ref="M12:V12"/>
    <mergeCell ref="M13:V13"/>
    <mergeCell ref="M14:V14"/>
    <mergeCell ref="A16:E19"/>
    <mergeCell ref="N20:W20"/>
    <mergeCell ref="J30:K30"/>
    <mergeCell ref="C27:E27"/>
    <mergeCell ref="J27:K27"/>
    <mergeCell ref="N27:W27"/>
    <mergeCell ref="A28:A29"/>
    <mergeCell ref="G28:G29"/>
    <mergeCell ref="H28:H29"/>
    <mergeCell ref="I28:I29"/>
    <mergeCell ref="J28:K29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zoomScaleNormal="100" workbookViewId="0">
      <selection activeCell="F21" sqref="F21"/>
    </sheetView>
  </sheetViews>
  <sheetFormatPr defaultRowHeight="15" x14ac:dyDescent="0.25"/>
  <cols>
    <col min="1" max="1" width="12.875" style="2" customWidth="1"/>
    <col min="2" max="4" width="9" style="2"/>
    <col min="5" max="5" width="9.875" style="2" customWidth="1"/>
    <col min="6" max="6" width="11.875" style="2" customWidth="1"/>
    <col min="7" max="7" width="9.875" style="2" bestFit="1" customWidth="1"/>
    <col min="8" max="10" width="9" style="2"/>
    <col min="11" max="11" width="10.375" style="2" customWidth="1"/>
    <col min="12" max="16384" width="9" style="2"/>
  </cols>
  <sheetData>
    <row r="1" spans="1:22" ht="15.75" x14ac:dyDescent="0.25">
      <c r="A1" s="59" t="s">
        <v>32</v>
      </c>
      <c r="B1" s="59"/>
      <c r="C1" s="59"/>
      <c r="D1" s="59"/>
      <c r="E1" s="59"/>
      <c r="F1" s="59"/>
      <c r="G1" s="59"/>
      <c r="H1" s="59"/>
      <c r="I1" s="59"/>
      <c r="J1" s="59"/>
      <c r="K1" s="1"/>
    </row>
    <row r="2" spans="1:22" ht="15.75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1"/>
      <c r="M2" s="60" t="s">
        <v>0</v>
      </c>
      <c r="N2" s="61"/>
      <c r="O2" s="61"/>
      <c r="P2" s="61"/>
      <c r="Q2" s="61"/>
      <c r="R2" s="61"/>
      <c r="S2" s="61"/>
      <c r="T2" s="61"/>
      <c r="U2" s="61"/>
      <c r="V2" s="61"/>
    </row>
    <row r="3" spans="1:22" ht="15.75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1"/>
      <c r="M3" s="62" t="s">
        <v>20</v>
      </c>
      <c r="N3" s="63"/>
      <c r="O3" s="63"/>
      <c r="P3" s="63"/>
      <c r="Q3" s="63"/>
      <c r="R3" s="63"/>
      <c r="S3" s="63"/>
      <c r="T3" s="63"/>
      <c r="U3" s="63"/>
      <c r="V3" s="64"/>
    </row>
    <row r="4" spans="1:22" x14ac:dyDescent="0.25">
      <c r="M4" s="65" t="s">
        <v>28</v>
      </c>
      <c r="N4" s="65"/>
      <c r="O4" s="65"/>
      <c r="P4" s="65"/>
      <c r="Q4" s="65"/>
      <c r="R4" s="65"/>
      <c r="S4" s="65"/>
      <c r="T4" s="65"/>
      <c r="U4" s="65"/>
      <c r="V4" s="65"/>
    </row>
    <row r="5" spans="1:22" x14ac:dyDescent="0.25">
      <c r="A5" s="66" t="s">
        <v>8</v>
      </c>
      <c r="B5" s="66"/>
      <c r="C5" s="66"/>
      <c r="D5" s="66"/>
      <c r="E5" s="66"/>
      <c r="M5" s="62" t="s">
        <v>25</v>
      </c>
      <c r="N5" s="63"/>
      <c r="O5" s="63"/>
      <c r="P5" s="63"/>
      <c r="Q5" s="63"/>
      <c r="R5" s="63"/>
      <c r="S5" s="63"/>
      <c r="T5" s="63"/>
      <c r="U5" s="63"/>
      <c r="V5" s="64"/>
    </row>
    <row r="6" spans="1:22" ht="15" customHeight="1" x14ac:dyDescent="0.25">
      <c r="A6" s="66"/>
      <c r="B6" s="66"/>
      <c r="C6" s="66"/>
      <c r="D6" s="66"/>
      <c r="E6" s="66"/>
      <c r="M6" s="65" t="s">
        <v>29</v>
      </c>
      <c r="N6" s="65"/>
      <c r="O6" s="65"/>
      <c r="P6" s="65"/>
      <c r="Q6" s="65"/>
      <c r="R6" s="65"/>
      <c r="S6" s="65"/>
      <c r="T6" s="65"/>
      <c r="U6" s="65"/>
      <c r="V6" s="65"/>
    </row>
    <row r="7" spans="1:22" ht="30" x14ac:dyDescent="0.25">
      <c r="A7" s="3" t="s">
        <v>22</v>
      </c>
      <c r="B7" s="53" t="s">
        <v>9</v>
      </c>
      <c r="C7" s="53"/>
      <c r="D7" s="3" t="s">
        <v>10</v>
      </c>
      <c r="E7" s="3" t="s">
        <v>11</v>
      </c>
      <c r="M7" s="54" t="s">
        <v>2</v>
      </c>
      <c r="N7" s="55"/>
      <c r="O7" s="55"/>
      <c r="P7" s="55"/>
      <c r="Q7" s="55"/>
      <c r="R7" s="55"/>
      <c r="S7" s="55"/>
      <c r="T7" s="55"/>
      <c r="U7" s="55"/>
      <c r="V7" s="55"/>
    </row>
    <row r="8" spans="1:22" ht="15" customHeight="1" x14ac:dyDescent="0.25">
      <c r="A8" s="4">
        <v>0</v>
      </c>
      <c r="B8" s="5">
        <v>0.04</v>
      </c>
      <c r="C8" s="5">
        <v>4.2000000000000003E-2</v>
      </c>
      <c r="D8" s="7">
        <f>AVERAGE(B8:C8)</f>
        <v>4.1000000000000002E-2</v>
      </c>
      <c r="E8" s="6">
        <f>D8-$D$8</f>
        <v>0</v>
      </c>
      <c r="M8" s="56" t="s">
        <v>26</v>
      </c>
      <c r="N8" s="56"/>
      <c r="O8" s="56"/>
      <c r="P8" s="56"/>
      <c r="Q8" s="56"/>
      <c r="R8" s="56"/>
      <c r="S8" s="56"/>
      <c r="T8" s="56"/>
      <c r="U8" s="56"/>
      <c r="V8" s="56"/>
    </row>
    <row r="9" spans="1:22" ht="15" customHeight="1" x14ac:dyDescent="0.25">
      <c r="A9" s="4">
        <v>5</v>
      </c>
      <c r="B9" s="5">
        <v>6.9000000000000006E-2</v>
      </c>
      <c r="C9" s="5">
        <v>7.1999999999999995E-2</v>
      </c>
      <c r="D9" s="7">
        <f t="shared" ref="D9:D15" si="0">AVERAGE(B9:C9)</f>
        <v>7.0500000000000007E-2</v>
      </c>
      <c r="E9" s="6">
        <f t="shared" ref="E9:E15" si="1">D9-$D$8</f>
        <v>2.9500000000000005E-2</v>
      </c>
      <c r="M9" s="56" t="s">
        <v>4</v>
      </c>
      <c r="N9" s="56"/>
      <c r="O9" s="56"/>
      <c r="P9" s="56"/>
      <c r="Q9" s="56"/>
      <c r="R9" s="56"/>
      <c r="S9" s="56"/>
      <c r="T9" s="56"/>
      <c r="U9" s="56"/>
      <c r="V9" s="56"/>
    </row>
    <row r="10" spans="1:22" x14ac:dyDescent="0.25">
      <c r="A10" s="4">
        <v>10</v>
      </c>
      <c r="B10" s="5">
        <v>9.1999999999999998E-2</v>
      </c>
      <c r="C10" s="5">
        <v>9.4E-2</v>
      </c>
      <c r="D10" s="7">
        <f t="shared" si="0"/>
        <v>9.2999999999999999E-2</v>
      </c>
      <c r="E10" s="6">
        <f t="shared" si="1"/>
        <v>5.1999999999999998E-2</v>
      </c>
      <c r="M10" s="56" t="s">
        <v>5</v>
      </c>
      <c r="N10" s="56"/>
      <c r="O10" s="56"/>
      <c r="P10" s="56"/>
      <c r="Q10" s="56"/>
      <c r="R10" s="56"/>
      <c r="S10" s="56"/>
      <c r="T10" s="56"/>
      <c r="U10" s="56"/>
      <c r="V10" s="56"/>
    </row>
    <row r="11" spans="1:22" x14ac:dyDescent="0.25">
      <c r="A11" s="4">
        <v>15</v>
      </c>
      <c r="B11" s="5">
        <v>0.121</v>
      </c>
      <c r="C11" s="5">
        <v>0.123</v>
      </c>
      <c r="D11" s="7">
        <f t="shared" si="0"/>
        <v>0.122</v>
      </c>
      <c r="E11" s="6">
        <f t="shared" si="1"/>
        <v>8.0999999999999989E-2</v>
      </c>
      <c r="M11" s="56" t="s">
        <v>6</v>
      </c>
      <c r="N11" s="56"/>
      <c r="O11" s="56"/>
      <c r="P11" s="56"/>
      <c r="Q11" s="56"/>
      <c r="R11" s="56"/>
      <c r="S11" s="56"/>
      <c r="T11" s="56"/>
      <c r="U11" s="56"/>
      <c r="V11" s="56"/>
    </row>
    <row r="12" spans="1:22" x14ac:dyDescent="0.25">
      <c r="A12" s="4">
        <v>20</v>
      </c>
      <c r="B12" s="5">
        <v>0.154</v>
      </c>
      <c r="C12" s="5">
        <v>0.156</v>
      </c>
      <c r="D12" s="7">
        <f t="shared" si="0"/>
        <v>0.155</v>
      </c>
      <c r="E12" s="6">
        <f t="shared" si="1"/>
        <v>0.11399999999999999</v>
      </c>
      <c r="M12" s="56" t="s">
        <v>21</v>
      </c>
      <c r="N12" s="56"/>
      <c r="O12" s="56"/>
      <c r="P12" s="56"/>
      <c r="Q12" s="56"/>
      <c r="R12" s="56"/>
      <c r="S12" s="56"/>
      <c r="T12" s="56"/>
      <c r="U12" s="56"/>
      <c r="V12" s="56"/>
    </row>
    <row r="13" spans="1:22" x14ac:dyDescent="0.25">
      <c r="A13" s="4">
        <v>25</v>
      </c>
      <c r="B13" s="5">
        <v>0.18099999999999999</v>
      </c>
      <c r="C13" s="5">
        <v>0.183</v>
      </c>
      <c r="D13" s="7">
        <f t="shared" si="0"/>
        <v>0.182</v>
      </c>
      <c r="E13" s="6">
        <f t="shared" si="1"/>
        <v>0.14099999999999999</v>
      </c>
      <c r="M13" s="56" t="s">
        <v>3</v>
      </c>
      <c r="N13" s="56"/>
      <c r="O13" s="56"/>
      <c r="P13" s="56"/>
      <c r="Q13" s="56"/>
      <c r="R13" s="56"/>
      <c r="S13" s="56"/>
      <c r="T13" s="56"/>
      <c r="U13" s="56"/>
      <c r="V13" s="56"/>
    </row>
    <row r="14" spans="1:22" x14ac:dyDescent="0.25">
      <c r="A14" s="4">
        <v>30</v>
      </c>
      <c r="B14" s="5">
        <v>0.20899999999999999</v>
      </c>
      <c r="C14" s="5">
        <v>0.21099999999999999</v>
      </c>
      <c r="D14" s="7">
        <f t="shared" si="0"/>
        <v>0.21</v>
      </c>
      <c r="E14" s="6">
        <f t="shared" si="1"/>
        <v>0.16899999999999998</v>
      </c>
      <c r="M14" s="56" t="s">
        <v>27</v>
      </c>
      <c r="N14" s="56"/>
      <c r="O14" s="56"/>
      <c r="P14" s="56"/>
      <c r="Q14" s="56"/>
      <c r="R14" s="56"/>
      <c r="S14" s="56"/>
      <c r="T14" s="56"/>
      <c r="U14" s="56"/>
      <c r="V14" s="56"/>
    </row>
    <row r="15" spans="1:22" x14ac:dyDescent="0.25">
      <c r="A15" s="4">
        <v>40</v>
      </c>
      <c r="B15" s="5">
        <v>0.26800000000000002</v>
      </c>
      <c r="C15" s="5">
        <v>0.27</v>
      </c>
      <c r="D15" s="7">
        <f t="shared" si="0"/>
        <v>0.26900000000000002</v>
      </c>
      <c r="E15" s="6">
        <f t="shared" si="1"/>
        <v>0.22800000000000001</v>
      </c>
    </row>
    <row r="16" spans="1:22" ht="15" customHeight="1" x14ac:dyDescent="0.25">
      <c r="A16" s="57" t="s">
        <v>23</v>
      </c>
      <c r="B16" s="57"/>
      <c r="C16" s="57"/>
      <c r="D16" s="57"/>
      <c r="E16" s="57"/>
    </row>
    <row r="17" spans="1:23" x14ac:dyDescent="0.25">
      <c r="A17" s="57"/>
      <c r="B17" s="57"/>
      <c r="C17" s="57"/>
      <c r="D17" s="57"/>
      <c r="E17" s="57"/>
    </row>
    <row r="18" spans="1:23" x14ac:dyDescent="0.25">
      <c r="A18" s="57"/>
      <c r="B18" s="57"/>
      <c r="C18" s="57"/>
      <c r="D18" s="57"/>
      <c r="E18" s="57"/>
    </row>
    <row r="19" spans="1:23" ht="15.75" thickBot="1" x14ac:dyDescent="0.3">
      <c r="A19" s="57"/>
      <c r="B19" s="57"/>
      <c r="C19" s="57"/>
      <c r="D19" s="57"/>
      <c r="E19" s="57"/>
    </row>
    <row r="20" spans="1:23" ht="15.75" thickBot="1" x14ac:dyDescent="0.3">
      <c r="A20" s="15"/>
      <c r="B20" s="16" t="s">
        <v>12</v>
      </c>
      <c r="C20" s="17">
        <f>SLOPE(E8:E15,A8:A15)</f>
        <v>5.7060150375939853E-3</v>
      </c>
      <c r="D20" s="18" t="s">
        <v>7</v>
      </c>
      <c r="E20" s="19">
        <f>INTERCEPT(E8:E15,A8:A15)</f>
        <v>-1.6090225563909766E-3</v>
      </c>
      <c r="N20" s="58"/>
      <c r="O20" s="58"/>
      <c r="P20" s="58"/>
      <c r="Q20" s="58"/>
      <c r="R20" s="58"/>
      <c r="S20" s="58"/>
      <c r="T20" s="58"/>
      <c r="U20" s="58"/>
      <c r="V20" s="58"/>
      <c r="W20" s="58"/>
    </row>
    <row r="21" spans="1:23" x14ac:dyDescent="0.25">
      <c r="A21" s="15"/>
      <c r="B21" s="29"/>
      <c r="C21" s="29"/>
      <c r="D21" s="29"/>
      <c r="E21" s="29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23" ht="15" customHeight="1" x14ac:dyDescent="0.25">
      <c r="A22" s="51" t="s">
        <v>31</v>
      </c>
      <c r="B22" s="51"/>
      <c r="C22" s="51"/>
      <c r="D22" s="51"/>
      <c r="E22" s="51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23" x14ac:dyDescent="0.25">
      <c r="A23" s="51"/>
      <c r="B23" s="51"/>
      <c r="C23" s="51"/>
      <c r="D23" s="51"/>
      <c r="E23" s="51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1:23" x14ac:dyDescent="0.25">
      <c r="A24" s="51"/>
      <c r="B24" s="51"/>
      <c r="C24" s="51"/>
      <c r="D24" s="51"/>
      <c r="E24" s="51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23" x14ac:dyDescent="0.25">
      <c r="A25" s="51"/>
      <c r="B25" s="51"/>
      <c r="C25" s="51"/>
      <c r="D25" s="51"/>
      <c r="E25" s="51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1:23" x14ac:dyDescent="0.25"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23" ht="29.25" customHeight="1" x14ac:dyDescent="0.25">
      <c r="A27" s="8"/>
      <c r="B27" s="9"/>
      <c r="C27" s="38" t="s">
        <v>1</v>
      </c>
      <c r="D27" s="38"/>
      <c r="E27" s="38"/>
      <c r="F27" s="10" t="s">
        <v>13</v>
      </c>
      <c r="G27" s="11" t="s">
        <v>24</v>
      </c>
      <c r="H27" s="11" t="s">
        <v>14</v>
      </c>
      <c r="I27" s="11" t="s">
        <v>15</v>
      </c>
      <c r="J27" s="38" t="s">
        <v>30</v>
      </c>
      <c r="K27" s="38"/>
      <c r="L27" s="20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3" ht="15" customHeight="1" x14ac:dyDescent="0.25">
      <c r="A28" s="40" t="s">
        <v>16</v>
      </c>
      <c r="B28" s="12" t="s">
        <v>17</v>
      </c>
      <c r="C28" s="13">
        <v>5.1700000000000003E-2</v>
      </c>
      <c r="D28" s="13">
        <v>4.9099999999999998E-2</v>
      </c>
      <c r="E28" s="13">
        <v>5.1299999999999998E-2</v>
      </c>
      <c r="F28" s="14">
        <f>AVERAGE(C28:E28)</f>
        <v>5.0700000000000002E-2</v>
      </c>
      <c r="G28" s="41">
        <f>F28-$D$8</f>
        <v>9.7000000000000003E-3</v>
      </c>
      <c r="H28" s="43">
        <v>1</v>
      </c>
      <c r="I28" s="45"/>
      <c r="J28" s="47">
        <f>(G28-$E$20)/C20*H28</f>
        <v>1.981947555672684</v>
      </c>
      <c r="K28" s="48"/>
      <c r="N28" s="22"/>
    </row>
    <row r="29" spans="1:23" ht="15" customHeight="1" x14ac:dyDescent="0.25">
      <c r="A29" s="40"/>
      <c r="B29" s="26" t="s">
        <v>19</v>
      </c>
      <c r="C29" s="27"/>
      <c r="D29" s="27"/>
      <c r="E29" s="27"/>
      <c r="F29" s="14" t="e">
        <f t="shared" ref="F29:F30" si="2">AVERAGE(C29:E29)</f>
        <v>#DIV/0!</v>
      </c>
      <c r="G29" s="42"/>
      <c r="H29" s="44"/>
      <c r="I29" s="46"/>
      <c r="J29" s="49"/>
      <c r="K29" s="50"/>
      <c r="N29" s="22"/>
    </row>
    <row r="30" spans="1:23" ht="15" customHeight="1" x14ac:dyDescent="0.25">
      <c r="A30" s="32" t="s">
        <v>18</v>
      </c>
      <c r="B30" s="12" t="s">
        <v>17</v>
      </c>
      <c r="C30" s="13">
        <v>8.2600000000000007E-2</v>
      </c>
      <c r="D30" s="13">
        <v>8.43E-2</v>
      </c>
      <c r="E30" s="13">
        <v>8.1600000000000006E-2</v>
      </c>
      <c r="F30" s="6">
        <f t="shared" si="2"/>
        <v>8.2833333333333328E-2</v>
      </c>
      <c r="G30" s="33">
        <f>F30-$D$8</f>
        <v>4.1833333333333327E-2</v>
      </c>
      <c r="H30" s="34">
        <v>1</v>
      </c>
      <c r="I30" s="35">
        <v>9.2710000000000008</v>
      </c>
      <c r="J30" s="36">
        <f>(G30-$E$20)/C20*H30/I30</f>
        <v>0.82120933247234129</v>
      </c>
      <c r="K30" s="37"/>
      <c r="N30" s="22"/>
    </row>
    <row r="31" spans="1:23" x14ac:dyDescent="0.25">
      <c r="B31" s="21"/>
      <c r="C31" s="21"/>
      <c r="F31" s="21"/>
      <c r="G31" s="21"/>
      <c r="J31" s="28"/>
    </row>
    <row r="32" spans="1:23" x14ac:dyDescent="0.25">
      <c r="B32" s="21"/>
      <c r="C32" s="21"/>
      <c r="F32" s="21"/>
      <c r="G32" s="21"/>
    </row>
    <row r="33" spans="2:7" x14ac:dyDescent="0.25">
      <c r="B33" s="21"/>
      <c r="C33" s="21"/>
      <c r="F33" s="21"/>
      <c r="G33" s="21"/>
    </row>
    <row r="34" spans="2:7" x14ac:dyDescent="0.25">
      <c r="B34" s="21"/>
      <c r="C34" s="21"/>
      <c r="F34" s="21"/>
      <c r="G34" s="21"/>
    </row>
    <row r="35" spans="2:7" x14ac:dyDescent="0.25">
      <c r="B35" s="21"/>
      <c r="C35" s="21"/>
      <c r="F35" s="21"/>
      <c r="G35" s="21"/>
    </row>
  </sheetData>
  <mergeCells count="29">
    <mergeCell ref="J30:K30"/>
    <mergeCell ref="G28:G29"/>
    <mergeCell ref="H28:H29"/>
    <mergeCell ref="B7:C7"/>
    <mergeCell ref="M7:V7"/>
    <mergeCell ref="M8:V8"/>
    <mergeCell ref="A5:E6"/>
    <mergeCell ref="A1:J3"/>
    <mergeCell ref="M2:V2"/>
    <mergeCell ref="A28:A29"/>
    <mergeCell ref="J28:K29"/>
    <mergeCell ref="I28:I29"/>
    <mergeCell ref="A16:E19"/>
    <mergeCell ref="N20:W20"/>
    <mergeCell ref="N26:W26"/>
    <mergeCell ref="C27:E27"/>
    <mergeCell ref="M10:V10"/>
    <mergeCell ref="M11:V11"/>
    <mergeCell ref="N27:W27"/>
    <mergeCell ref="J27:K27"/>
    <mergeCell ref="A22:E25"/>
    <mergeCell ref="M3:V3"/>
    <mergeCell ref="M4:V4"/>
    <mergeCell ref="M14:V14"/>
    <mergeCell ref="M12:V12"/>
    <mergeCell ref="M13:V13"/>
    <mergeCell ref="M5:V5"/>
    <mergeCell ref="M6:V6"/>
    <mergeCell ref="M9:V9"/>
  </mergeCells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9EBC294555603E4DA293C2389DA9DDAF" ma:contentTypeVersion="5" ma:contentTypeDescription="新建文档。" ma:contentTypeScope="" ma:versionID="2d17cd5cdc6c42e5abba7b6149345179">
  <xsd:schema xmlns:xsd="http://www.w3.org/2001/XMLSchema" xmlns:xs="http://www.w3.org/2001/XMLSchema" xmlns:p="http://schemas.microsoft.com/office/2006/metadata/properties" xmlns:ns2="ce576e1c-9a92-4a0e-8446-d89470922fce" xmlns:ns3="cbf2210f-1759-4589-8834-8c588a8e1d04" targetNamespace="http://schemas.microsoft.com/office/2006/metadata/properties" ma:root="true" ma:fieldsID="da1de7b53261a666671159fe50c58d62" ns2:_="" ns3:_="">
    <xsd:import namespace="ce576e1c-9a92-4a0e-8446-d89470922fce"/>
    <xsd:import namespace="cbf2210f-1759-4589-8834-8c588a8e1d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76e1c-9a92-4a0e-8446-d89470922f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f2210f-1759-4589-8834-8c588a8e1d0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享对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享对象详细信息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D07E0-EEEB-4A4C-B55D-C3644644A613}"/>
</file>

<file path=customXml/itemProps2.xml><?xml version="1.0" encoding="utf-8"?>
<ds:datastoreItem xmlns:ds="http://schemas.openxmlformats.org/officeDocument/2006/customXml" ds:itemID="{0437CC68-EC20-4B06-852E-ED5D58ACD37B}"/>
</file>

<file path=customXml/itemProps3.xml><?xml version="1.0" encoding="utf-8"?>
<ds:datastoreItem xmlns:ds="http://schemas.openxmlformats.org/officeDocument/2006/customXml" ds:itemID="{0F75A742-D29F-4EC6-B20C-79F1B0779A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MDA</vt:lpstr>
      <vt:lpstr>Example analysis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2023-08-11T09:03:52Z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0x0101009EBC294555603E4DA293C2389DA9DDAF</vt:lpwstr>
  </property>
</Properties>
</file>